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maher\Documents\Working Files\Administrator School\Administrator School 2022\USB Drive Documents\Weekly Envelope\"/>
    </mc:Choice>
  </mc:AlternateContent>
  <xr:revisionPtr revIDLastSave="0" documentId="13_ncr:1_{B35F1ED1-9323-4070-94A5-3FC1FE4F52DC}" xr6:coauthVersionLast="36" xr6:coauthVersionMax="36" xr10:uidLastSave="{00000000-0000-0000-0000-000000000000}"/>
  <bookViews>
    <workbookView xWindow="-120" yWindow="-120" windowWidth="20730" windowHeight="11760" xr2:uid="{00000000-000D-0000-FFFF-FFFF00000000}"/>
  </bookViews>
  <sheets>
    <sheet name="Weekly Envelope" sheetId="1" r:id="rId1"/>
    <sheet name="Income Weekly Envelope" sheetId="2" r:id="rId2"/>
    <sheet name="Expenditures Weekly Envelope" sheetId="3" r:id="rId3"/>
  </sheets>
  <definedNames>
    <definedName name="_xlnm.Print_Area" localSheetId="0">'Weekly Envelope'!$A$1:$H$29</definedName>
  </definedNames>
  <calcPr calcId="179021"/>
</workbook>
</file>

<file path=xl/calcChain.xml><?xml version="1.0" encoding="utf-8"?>
<calcChain xmlns="http://schemas.openxmlformats.org/spreadsheetml/2006/main">
  <c r="D20" i="2" l="1"/>
  <c r="E20" i="2"/>
  <c r="F20" i="2"/>
  <c r="G20" i="2"/>
  <c r="B24" i="1"/>
  <c r="B23" i="1"/>
  <c r="B22" i="1"/>
  <c r="B21" i="1"/>
  <c r="B20" i="1"/>
  <c r="B18" i="1"/>
  <c r="H20" i="2"/>
  <c r="D14" i="1"/>
  <c r="D25" i="1" s="1"/>
  <c r="I20" i="2"/>
  <c r="A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B26" i="2"/>
  <c r="G7" i="1"/>
  <c r="G8" i="1"/>
  <c r="G9" i="1"/>
  <c r="G10" i="1"/>
  <c r="G11" i="1"/>
  <c r="G12" i="1"/>
  <c r="G14" i="1"/>
  <c r="G17" i="1"/>
  <c r="G22" i="1"/>
  <c r="G23" i="1"/>
  <c r="G24" i="1"/>
  <c r="G25" i="1"/>
  <c r="G26" i="1"/>
  <c r="J26" i="3"/>
  <c r="J41" i="2"/>
  <c r="J5" i="2"/>
  <c r="A7" i="2"/>
  <c r="A9" i="2"/>
  <c r="A11" i="2"/>
  <c r="A13" i="2"/>
  <c r="A15" i="2"/>
  <c r="A17" i="2"/>
  <c r="D24" i="1" l="1"/>
  <c r="G28" i="1"/>
  <c r="H21" i="2"/>
  <c r="H22" i="2" s="1"/>
  <c r="B13" i="1" s="1"/>
  <c r="F21" i="2"/>
  <c r="F22" i="2" s="1"/>
  <c r="B9" i="1" s="1"/>
  <c r="D21" i="2"/>
  <c r="D22" i="2" s="1"/>
  <c r="G21" i="2"/>
  <c r="G22" i="2" s="1"/>
  <c r="B10" i="1" s="1"/>
  <c r="E21" i="2"/>
  <c r="E22" i="2" s="1"/>
  <c r="B8" i="1" s="1"/>
  <c r="J20" i="2"/>
  <c r="I21" i="2"/>
  <c r="I22" i="2" s="1"/>
  <c r="B11" i="1" s="1"/>
  <c r="J21" i="2" l="1"/>
  <c r="B15" i="1" s="1"/>
  <c r="B7" i="1"/>
  <c r="B14" i="1" s="1"/>
  <c r="J22" i="2"/>
  <c r="D16" i="1" l="1"/>
  <c r="D19" i="1" s="1"/>
  <c r="D26" i="1" s="1"/>
</calcChain>
</file>

<file path=xl/sharedStrings.xml><?xml version="1.0" encoding="utf-8"?>
<sst xmlns="http://schemas.openxmlformats.org/spreadsheetml/2006/main" count="125" uniqueCount="86">
  <si>
    <t>Loyal Order Of Moose -Weekly House Committee  Enevelope</t>
  </si>
  <si>
    <t>Lodge No</t>
  </si>
  <si>
    <t>Contains Register Tapes For Week Ended</t>
  </si>
  <si>
    <t>FOOD &amp; BEVERAGE (f&amp;b) RECEIPTS</t>
  </si>
  <si>
    <t>Liquor</t>
  </si>
  <si>
    <t>Wine</t>
  </si>
  <si>
    <t>Miscellaneous</t>
  </si>
  <si>
    <t>Food - Kitchen</t>
  </si>
  <si>
    <t>Food - Bar</t>
  </si>
  <si>
    <t>Food &amp; BEV. Sub Total</t>
  </si>
  <si>
    <t>Credit Card Daily</t>
  </si>
  <si>
    <t>Credit Card Total</t>
  </si>
  <si>
    <t>CASH PAYOUTS   (Not Checks)</t>
  </si>
  <si>
    <t>Beer -Draft</t>
  </si>
  <si>
    <t>Beer -Bottle - Can</t>
  </si>
  <si>
    <t>Food</t>
  </si>
  <si>
    <t>Complimentary Beverages</t>
  </si>
  <si>
    <t>Complimentary Food</t>
  </si>
  <si>
    <t>Repairs</t>
  </si>
  <si>
    <t>Laundry</t>
  </si>
  <si>
    <t>Bar Supplies</t>
  </si>
  <si>
    <t>Kitchen Supplies</t>
  </si>
  <si>
    <t>Other Cash Payouts</t>
  </si>
  <si>
    <t>Total Food &amp; Beverage Receipts</t>
  </si>
  <si>
    <t>Register Reading</t>
  </si>
  <si>
    <t>Over/Short</t>
  </si>
  <si>
    <t>Total Food &amp; Beverage  minus Register Reading</t>
  </si>
  <si>
    <t>Bingo</t>
  </si>
  <si>
    <t>Machines</t>
  </si>
  <si>
    <t>Other Receipts/Resale Merch.</t>
  </si>
  <si>
    <t>Credit Card Total (Negative)</t>
  </si>
  <si>
    <t>Total Deposits (to all accounts)</t>
  </si>
  <si>
    <t>House Committee Receipt#</t>
  </si>
  <si>
    <t>Deposit Slip(s) Dated</t>
  </si>
  <si>
    <t>,20</t>
  </si>
  <si>
    <t>TOTAL CASH PAYOUTS</t>
  </si>
  <si>
    <t>DEPOSIT TOTAL</t>
  </si>
  <si>
    <t xml:space="preserve"> </t>
  </si>
  <si>
    <t xml:space="preserve">Acccount Numbers </t>
  </si>
  <si>
    <t>Totals Quick Books Entries</t>
  </si>
  <si>
    <t>Sales Tax</t>
  </si>
  <si>
    <t>Tax Rate</t>
  </si>
  <si>
    <t>Register Total</t>
  </si>
  <si>
    <t>Sun</t>
  </si>
  <si>
    <t>Sat</t>
  </si>
  <si>
    <t>Fri</t>
  </si>
  <si>
    <t>Wed</t>
  </si>
  <si>
    <t>Tue</t>
  </si>
  <si>
    <t>Mon</t>
  </si>
  <si>
    <t>Misc.</t>
  </si>
  <si>
    <t>Beer</t>
  </si>
  <si>
    <t>Daily Total</t>
  </si>
  <si>
    <t>Key 5</t>
  </si>
  <si>
    <t>Key 4</t>
  </si>
  <si>
    <t>Key 3</t>
  </si>
  <si>
    <t>Key 2</t>
  </si>
  <si>
    <t>Key 1</t>
  </si>
  <si>
    <t>Server</t>
  </si>
  <si>
    <t>Day</t>
  </si>
  <si>
    <t>Date</t>
  </si>
  <si>
    <t>Sunday's Date</t>
  </si>
  <si>
    <t>Week Ending</t>
  </si>
  <si>
    <t>Key 6</t>
  </si>
  <si>
    <t>Over /Short</t>
  </si>
  <si>
    <t>Other Income/ Resale Merchandise</t>
  </si>
  <si>
    <t>OTHER INCOME</t>
  </si>
  <si>
    <t>Draft Beer</t>
  </si>
  <si>
    <t>Beer Can/ Bottle</t>
  </si>
  <si>
    <t>Other Income/ Resale Merchandise Decribe Here</t>
  </si>
  <si>
    <t>And receipts for cash payouts listed in the Weekly Cash Payouts on page(s)</t>
  </si>
  <si>
    <t>Cash Expenditures</t>
  </si>
  <si>
    <t>Sales Tax  (this is a libilty)</t>
  </si>
  <si>
    <t>Thur</t>
  </si>
  <si>
    <t>Shortage</t>
  </si>
  <si>
    <t>Tips</t>
  </si>
  <si>
    <t>Cash Back</t>
  </si>
  <si>
    <t>ENDOWMENT</t>
  </si>
  <si>
    <t>KEY CARDS</t>
  </si>
  <si>
    <t>Increase Petty Cash</t>
  </si>
  <si>
    <t>Date:</t>
  </si>
  <si>
    <t>Juke Box</t>
  </si>
  <si>
    <t>Raffles</t>
  </si>
  <si>
    <t>Reimburse Check#</t>
  </si>
  <si>
    <t>Total Other Receipts</t>
  </si>
  <si>
    <t>Entertainment</t>
  </si>
  <si>
    <t>Other Cash Payout Enter Description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</si>
</sst>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sz val="14"/>
      <color indexed="9"/>
      <name val="Arial"/>
      <family val="2"/>
    </font>
    <font>
      <sz val="16"/>
      <color indexed="8"/>
      <name val="Calibri"/>
      <family val="2"/>
    </font>
    <font>
      <sz val="16"/>
      <color indexed="10"/>
      <name val="Calibri"/>
      <family val="2"/>
    </font>
    <font>
      <sz val="16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8"/>
      <name val="Calibri"/>
      <family val="2"/>
    </font>
    <font>
      <b/>
      <sz val="12"/>
      <name val="Arial"/>
      <family val="2"/>
    </font>
    <font>
      <b/>
      <sz val="16"/>
      <color indexed="8"/>
      <name val="Calibri"/>
      <family val="2"/>
    </font>
    <font>
      <sz val="12"/>
      <name val="Arial"/>
      <family val="2"/>
    </font>
    <font>
      <sz val="12"/>
      <color indexed="8"/>
      <name val="Calibri"/>
      <family val="2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4">
    <xf numFmtId="0" fontId="0" fillId="0" borderId="0" xfId="0"/>
    <xf numFmtId="0" fontId="0" fillId="0" borderId="0" xfId="0" applyProtection="1"/>
    <xf numFmtId="44" fontId="2" fillId="2" borderId="1" xfId="0" applyNumberFormat="1" applyFont="1" applyFill="1" applyBorder="1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/>
    <xf numFmtId="0" fontId="2" fillId="0" borderId="3" xfId="0" applyFont="1" applyBorder="1" applyAlignment="1">
      <alignment horizontal="right" vertical="center"/>
    </xf>
    <xf numFmtId="10" fontId="3" fillId="3" borderId="0" xfId="1" applyNumberFormat="1" applyFont="1" applyFill="1" applyAlignment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44" fontId="2" fillId="0" borderId="0" xfId="1" applyFont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44" fontId="2" fillId="0" borderId="5" xfId="1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44" fontId="2" fillId="0" borderId="6" xfId="1" applyFont="1" applyBorder="1" applyAlignment="1" applyProtection="1">
      <alignment horizontal="center"/>
    </xf>
    <xf numFmtId="165" fontId="2" fillId="2" borderId="6" xfId="0" applyNumberFormat="1" applyFont="1" applyFill="1" applyBorder="1" applyProtection="1"/>
    <xf numFmtId="0" fontId="2" fillId="0" borderId="6" xfId="0" applyNumberFormat="1" applyFont="1" applyBorder="1" applyAlignment="1" applyProtection="1">
      <alignment horizontal="center"/>
    </xf>
    <xf numFmtId="0" fontId="2" fillId="0" borderId="0" xfId="0" applyFont="1" applyBorder="1" applyProtection="1"/>
    <xf numFmtId="2" fontId="2" fillId="0" borderId="6" xfId="0" applyNumberFormat="1" applyFont="1" applyBorder="1" applyProtection="1"/>
    <xf numFmtId="2" fontId="2" fillId="0" borderId="6" xfId="1" applyNumberFormat="1" applyFont="1" applyBorder="1" applyAlignment="1" applyProtection="1">
      <alignment horizontal="center"/>
    </xf>
    <xf numFmtId="165" fontId="2" fillId="2" borderId="6" xfId="0" applyNumberFormat="1" applyFont="1" applyFill="1" applyBorder="1" applyProtection="1">
      <protection locked="0"/>
    </xf>
    <xf numFmtId="10" fontId="2" fillId="0" borderId="7" xfId="1" applyNumberFormat="1" applyFont="1" applyBorder="1" applyAlignment="1" applyProtection="1">
      <alignment horizontal="center"/>
      <protection locked="0"/>
    </xf>
    <xf numFmtId="0" fontId="2" fillId="0" borderId="2" xfId="0" applyFont="1" applyBorder="1" applyProtection="1"/>
    <xf numFmtId="0" fontId="2" fillId="0" borderId="2" xfId="0" applyFont="1" applyBorder="1" applyAlignment="1" applyProtection="1">
      <alignment horizontal="right" vertical="center"/>
    </xf>
    <xf numFmtId="14" fontId="2" fillId="0" borderId="7" xfId="0" applyNumberFormat="1" applyFont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right" vertical="center"/>
    </xf>
    <xf numFmtId="0" fontId="0" fillId="3" borderId="0" xfId="0" applyFill="1" applyProtection="1"/>
    <xf numFmtId="0" fontId="4" fillId="3" borderId="8" xfId="0" applyFont="1" applyFill="1" applyBorder="1" applyAlignment="1" applyProtection="1">
      <alignment horizontal="left"/>
    </xf>
    <xf numFmtId="0" fontId="4" fillId="3" borderId="9" xfId="0" applyFont="1" applyFill="1" applyBorder="1" applyAlignment="1" applyProtection="1">
      <alignment horizontal="left"/>
    </xf>
    <xf numFmtId="0" fontId="4" fillId="3" borderId="9" xfId="0" applyFont="1" applyFill="1" applyBorder="1" applyProtection="1"/>
    <xf numFmtId="0" fontId="4" fillId="3" borderId="10" xfId="0" applyFont="1" applyFill="1" applyBorder="1" applyProtection="1"/>
    <xf numFmtId="0" fontId="4" fillId="3" borderId="11" xfId="0" applyFont="1" applyFill="1" applyBorder="1"/>
    <xf numFmtId="0" fontId="4" fillId="3" borderId="12" xfId="0" applyFont="1" applyFill="1" applyBorder="1" applyProtection="1">
      <protection locked="0"/>
    </xf>
    <xf numFmtId="0" fontId="4" fillId="3" borderId="12" xfId="0" applyFont="1" applyFill="1" applyBorder="1"/>
    <xf numFmtId="0" fontId="4" fillId="3" borderId="13" xfId="0" applyFont="1" applyFill="1" applyBorder="1" applyProtection="1">
      <protection locked="0"/>
    </xf>
    <xf numFmtId="0" fontId="4" fillId="3" borderId="2" xfId="0" applyFont="1" applyFill="1" applyBorder="1"/>
    <xf numFmtId="0" fontId="4" fillId="3" borderId="13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Protection="1"/>
    <xf numFmtId="0" fontId="4" fillId="3" borderId="0" xfId="0" applyFont="1" applyFill="1" applyBorder="1" applyAlignment="1" applyProtection="1"/>
    <xf numFmtId="0" fontId="4" fillId="3" borderId="0" xfId="0" applyFont="1" applyFill="1" applyBorder="1" applyProtection="1"/>
    <xf numFmtId="0" fontId="4" fillId="3" borderId="14" xfId="0" applyFont="1" applyFill="1" applyBorder="1" applyProtection="1"/>
    <xf numFmtId="0" fontId="4" fillId="3" borderId="15" xfId="0" applyFont="1" applyFill="1" applyBorder="1" applyProtection="1"/>
    <xf numFmtId="0" fontId="4" fillId="3" borderId="16" xfId="0" applyFont="1" applyFill="1" applyBorder="1" applyProtection="1">
      <protection locked="0"/>
    </xf>
    <xf numFmtId="0" fontId="4" fillId="3" borderId="7" xfId="0" applyFont="1" applyFill="1" applyBorder="1" applyProtection="1"/>
    <xf numFmtId="164" fontId="4" fillId="3" borderId="17" xfId="0" applyNumberFormat="1" applyFont="1" applyFill="1" applyBorder="1" applyAlignment="1" applyProtection="1">
      <alignment horizontal="center"/>
    </xf>
    <xf numFmtId="0" fontId="5" fillId="3" borderId="0" xfId="0" applyFont="1" applyFill="1" applyBorder="1" applyProtection="1"/>
    <xf numFmtId="0" fontId="4" fillId="3" borderId="18" xfId="0" applyFont="1" applyFill="1" applyBorder="1" applyProtection="1"/>
    <xf numFmtId="0" fontId="4" fillId="3" borderId="1" xfId="0" applyFont="1" applyFill="1" applyBorder="1" applyProtection="1"/>
    <xf numFmtId="164" fontId="4" fillId="3" borderId="7" xfId="0" applyNumberFormat="1" applyFont="1" applyFill="1" applyBorder="1" applyAlignment="1" applyProtection="1">
      <alignment horizontal="center"/>
    </xf>
    <xf numFmtId="164" fontId="4" fillId="3" borderId="7" xfId="0" applyNumberFormat="1" applyFont="1" applyFill="1" applyBorder="1" applyAlignment="1" applyProtection="1">
      <alignment horizontal="center"/>
      <protection locked="0"/>
    </xf>
    <xf numFmtId="0" fontId="4" fillId="3" borderId="19" xfId="0" applyFont="1" applyFill="1" applyBorder="1" applyProtection="1"/>
    <xf numFmtId="0" fontId="4" fillId="3" borderId="20" xfId="0" applyFont="1" applyFill="1" applyBorder="1" applyProtection="1"/>
    <xf numFmtId="0" fontId="4" fillId="3" borderId="0" xfId="0" applyFont="1" applyFill="1" applyBorder="1" applyAlignment="1" applyProtection="1">
      <alignment horizontal="center"/>
    </xf>
    <xf numFmtId="0" fontId="4" fillId="3" borderId="17" xfId="0" applyFont="1" applyFill="1" applyBorder="1" applyProtection="1"/>
    <xf numFmtId="164" fontId="4" fillId="3" borderId="1" xfId="0" applyNumberFormat="1" applyFont="1" applyFill="1" applyBorder="1" applyAlignment="1" applyProtection="1">
      <alignment horizontal="center"/>
    </xf>
    <xf numFmtId="0" fontId="4" fillId="3" borderId="1" xfId="0" applyFont="1" applyFill="1" applyBorder="1" applyProtection="1">
      <protection locked="0"/>
    </xf>
    <xf numFmtId="0" fontId="4" fillId="3" borderId="14" xfId="0" applyFont="1" applyFill="1" applyBorder="1"/>
    <xf numFmtId="0" fontId="4" fillId="3" borderId="15" xfId="0" applyFont="1" applyFill="1" applyBorder="1"/>
    <xf numFmtId="0" fontId="4" fillId="3" borderId="16" xfId="0" applyFont="1" applyFill="1" applyBorder="1"/>
    <xf numFmtId="0" fontId="4" fillId="0" borderId="0" xfId="0" applyFont="1"/>
    <xf numFmtId="0" fontId="6" fillId="3" borderId="21" xfId="0" applyFont="1" applyFill="1" applyBorder="1" applyAlignment="1">
      <alignment horizontal="right" vertical="center"/>
    </xf>
    <xf numFmtId="0" fontId="6" fillId="3" borderId="21" xfId="0" applyFont="1" applyFill="1" applyBorder="1"/>
    <xf numFmtId="0" fontId="6" fillId="3" borderId="22" xfId="0" applyFont="1" applyFill="1" applyBorder="1" applyAlignment="1">
      <alignment horizontal="right" vertical="center"/>
    </xf>
    <xf numFmtId="0" fontId="6" fillId="3" borderId="21" xfId="0" applyFont="1" applyFill="1" applyBorder="1" applyProtection="1">
      <protection locked="0"/>
    </xf>
    <xf numFmtId="0" fontId="7" fillId="3" borderId="0" xfId="0" applyFont="1" applyFill="1"/>
    <xf numFmtId="0" fontId="7" fillId="3" borderId="2" xfId="0" applyFont="1" applyFill="1" applyBorder="1"/>
    <xf numFmtId="0" fontId="7" fillId="3" borderId="2" xfId="0" applyFont="1" applyFill="1" applyBorder="1" applyAlignment="1">
      <alignment horizontal="right" vertical="center"/>
    </xf>
    <xf numFmtId="0" fontId="7" fillId="3" borderId="21" xfId="0" applyFont="1" applyFill="1" applyBorder="1" applyAlignment="1">
      <alignment horizontal="right" vertical="center"/>
    </xf>
    <xf numFmtId="0" fontId="8" fillId="3" borderId="23" xfId="0" applyFont="1" applyFill="1" applyBorder="1" applyProtection="1"/>
    <xf numFmtId="0" fontId="7" fillId="3" borderId="24" xfId="0" applyFont="1" applyFill="1" applyBorder="1" applyAlignment="1">
      <alignment horizontal="right" vertical="center"/>
    </xf>
    <xf numFmtId="0" fontId="7" fillId="3" borderId="23" xfId="0" applyFont="1" applyFill="1" applyBorder="1"/>
    <xf numFmtId="0" fontId="8" fillId="3" borderId="25" xfId="0" applyFont="1" applyFill="1" applyBorder="1" applyProtection="1"/>
    <xf numFmtId="0" fontId="7" fillId="3" borderId="0" xfId="0" applyFont="1" applyFill="1" applyBorder="1"/>
    <xf numFmtId="0" fontId="7" fillId="3" borderId="0" xfId="0" applyFont="1" applyFill="1" applyBorder="1" applyAlignment="1">
      <alignment horizontal="right" vertical="center"/>
    </xf>
    <xf numFmtId="0" fontId="7" fillId="3" borderId="26" xfId="0" applyFont="1" applyFill="1" applyBorder="1" applyAlignment="1">
      <alignment horizontal="right" vertical="center"/>
    </xf>
    <xf numFmtId="0" fontId="7" fillId="3" borderId="21" xfId="0" applyFont="1" applyFill="1" applyBorder="1"/>
    <xf numFmtId="0" fontId="7" fillId="3" borderId="22" xfId="0" applyFont="1" applyFill="1" applyBorder="1" applyAlignment="1">
      <alignment horizontal="right" vertical="center"/>
    </xf>
    <xf numFmtId="0" fontId="7" fillId="3" borderId="0" xfId="0" applyFont="1" applyFill="1" applyAlignment="1">
      <alignment horizontal="right"/>
    </xf>
    <xf numFmtId="0" fontId="9" fillId="0" borderId="0" xfId="0" applyFont="1"/>
    <xf numFmtId="14" fontId="4" fillId="3" borderId="12" xfId="0" applyNumberFormat="1" applyFont="1" applyFill="1" applyBorder="1" applyProtection="1">
      <protection locked="0"/>
    </xf>
    <xf numFmtId="14" fontId="4" fillId="3" borderId="13" xfId="0" applyNumberFormat="1" applyFont="1" applyFill="1" applyBorder="1" applyProtection="1">
      <protection locked="0"/>
    </xf>
    <xf numFmtId="44" fontId="10" fillId="0" borderId="6" xfId="1" applyFont="1" applyBorder="1" applyProtection="1">
      <protection locked="0"/>
    </xf>
    <xf numFmtId="44" fontId="10" fillId="2" borderId="6" xfId="0" applyNumberFormat="1" applyFont="1" applyFill="1" applyBorder="1" applyProtection="1"/>
    <xf numFmtId="0" fontId="10" fillId="0" borderId="0" xfId="0" applyFont="1" applyBorder="1" applyProtection="1"/>
    <xf numFmtId="44" fontId="10" fillId="4" borderId="6" xfId="1" applyFont="1" applyFill="1" applyBorder="1" applyAlignment="1" applyProtection="1">
      <alignment vertical="center"/>
    </xf>
    <xf numFmtId="44" fontId="10" fillId="2" borderId="27" xfId="1" applyFont="1" applyFill="1" applyBorder="1" applyProtection="1"/>
    <xf numFmtId="2" fontId="12" fillId="2" borderId="6" xfId="1" applyNumberFormat="1" applyFont="1" applyFill="1" applyBorder="1" applyProtection="1"/>
    <xf numFmtId="164" fontId="12" fillId="0" borderId="6" xfId="1" applyNumberFormat="1" applyFont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</xf>
    <xf numFmtId="0" fontId="12" fillId="0" borderId="28" xfId="0" applyFont="1" applyBorder="1" applyAlignment="1" applyProtection="1">
      <alignment horizontal="center"/>
    </xf>
    <xf numFmtId="0" fontId="12" fillId="0" borderId="29" xfId="0" applyFont="1" applyBorder="1" applyAlignment="1" applyProtection="1">
      <alignment horizontal="center"/>
    </xf>
    <xf numFmtId="0" fontId="12" fillId="0" borderId="6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horizontal="center"/>
    </xf>
    <xf numFmtId="0" fontId="12" fillId="0" borderId="0" xfId="0" applyFont="1" applyAlignment="1" applyProtection="1">
      <alignment horizontal="right"/>
    </xf>
    <xf numFmtId="0" fontId="12" fillId="0" borderId="0" xfId="0" applyFont="1" applyBorder="1" applyAlignment="1" applyProtection="1">
      <alignment horizontal="right"/>
    </xf>
    <xf numFmtId="2" fontId="12" fillId="0" borderId="6" xfId="0" applyNumberFormat="1" applyFont="1" applyBorder="1" applyAlignment="1" applyProtection="1">
      <alignment horizontal="right"/>
    </xf>
    <xf numFmtId="44" fontId="6" fillId="3" borderId="6" xfId="1" applyFont="1" applyFill="1" applyBorder="1" applyProtection="1"/>
    <xf numFmtId="44" fontId="6" fillId="2" borderId="1" xfId="0" applyNumberFormat="1" applyFont="1" applyFill="1" applyBorder="1"/>
    <xf numFmtId="0" fontId="13" fillId="0" borderId="0" xfId="0" applyFont="1"/>
    <xf numFmtId="164" fontId="10" fillId="0" borderId="6" xfId="1" applyNumberFormat="1" applyFont="1" applyBorder="1" applyAlignment="1" applyProtection="1">
      <alignment horizontal="center"/>
      <protection locked="0"/>
    </xf>
    <xf numFmtId="164" fontId="10" fillId="2" borderId="6" xfId="0" applyNumberFormat="1" applyFont="1" applyFill="1" applyBorder="1" applyProtection="1"/>
    <xf numFmtId="0" fontId="4" fillId="3" borderId="18" xfId="0" applyFont="1" applyFill="1" applyBorder="1" applyProtection="1"/>
    <xf numFmtId="0" fontId="4" fillId="3" borderId="1" xfId="0" applyFont="1" applyFill="1" applyBorder="1" applyProtection="1"/>
    <xf numFmtId="2" fontId="4" fillId="3" borderId="7" xfId="0" applyNumberFormat="1" applyFont="1" applyFill="1" applyBorder="1" applyAlignment="1" applyProtection="1">
      <alignment horizontal="center"/>
    </xf>
    <xf numFmtId="2" fontId="4" fillId="0" borderId="0" xfId="0" applyNumberFormat="1" applyFont="1" applyProtection="1"/>
    <xf numFmtId="2" fontId="4" fillId="3" borderId="20" xfId="0" applyNumberFormat="1" applyFont="1" applyFill="1" applyBorder="1" applyAlignment="1" applyProtection="1">
      <alignment horizontal="center"/>
    </xf>
    <xf numFmtId="2" fontId="4" fillId="3" borderId="19" xfId="0" applyNumberFormat="1" applyFont="1" applyFill="1" applyBorder="1" applyAlignment="1" applyProtection="1">
      <alignment horizontal="center"/>
    </xf>
    <xf numFmtId="2" fontId="4" fillId="3" borderId="17" xfId="0" applyNumberFormat="1" applyFont="1" applyFill="1" applyBorder="1" applyAlignment="1" applyProtection="1">
      <alignment horizontal="center"/>
    </xf>
    <xf numFmtId="2" fontId="4" fillId="3" borderId="6" xfId="0" applyNumberFormat="1" applyFont="1" applyFill="1" applyBorder="1" applyAlignment="1" applyProtection="1">
      <alignment horizontal="center"/>
    </xf>
    <xf numFmtId="4" fontId="4" fillId="3" borderId="20" xfId="0" applyNumberFormat="1" applyFont="1" applyFill="1" applyBorder="1" applyAlignment="1" applyProtection="1">
      <alignment horizontal="center"/>
    </xf>
    <xf numFmtId="4" fontId="11" fillId="3" borderId="7" xfId="0" applyNumberFormat="1" applyFont="1" applyFill="1" applyBorder="1" applyAlignment="1" applyProtection="1">
      <alignment horizontal="center"/>
    </xf>
    <xf numFmtId="4" fontId="4" fillId="3" borderId="7" xfId="0" applyNumberFormat="1" applyFont="1" applyFill="1" applyBorder="1" applyAlignment="1" applyProtection="1">
      <alignment horizontal="center"/>
    </xf>
    <xf numFmtId="39" fontId="2" fillId="0" borderId="6" xfId="1" applyNumberFormat="1" applyFont="1" applyBorder="1" applyProtection="1">
      <protection locked="0"/>
    </xf>
    <xf numFmtId="39" fontId="6" fillId="3" borderId="6" xfId="1" applyNumberFormat="1" applyFont="1" applyFill="1" applyBorder="1" applyProtection="1">
      <protection locked="0"/>
    </xf>
    <xf numFmtId="39" fontId="6" fillId="3" borderId="24" xfId="1" applyNumberFormat="1" applyFont="1" applyFill="1" applyBorder="1" applyProtection="1">
      <protection locked="0"/>
    </xf>
    <xf numFmtId="0" fontId="4" fillId="3" borderId="18" xfId="0" applyFont="1" applyFill="1" applyBorder="1" applyAlignment="1" applyProtection="1">
      <alignment horizontal="center"/>
    </xf>
    <xf numFmtId="0" fontId="4" fillId="3" borderId="15" xfId="0" applyFont="1" applyFill="1" applyBorder="1" applyAlignment="1" applyProtection="1">
      <alignment horizontal="center"/>
    </xf>
    <xf numFmtId="0" fontId="4" fillId="3" borderId="1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workbookViewId="0">
      <selection activeCell="B2" sqref="B2"/>
    </sheetView>
  </sheetViews>
  <sheetFormatPr defaultRowHeight="21" x14ac:dyDescent="0.35"/>
  <cols>
    <col min="1" max="1" width="34.42578125" style="64" customWidth="1"/>
    <col min="2" max="2" width="18.85546875" style="64" customWidth="1"/>
    <col min="3" max="3" width="9.140625" style="64"/>
    <col min="4" max="4" width="16" style="64" customWidth="1"/>
    <col min="5" max="5" width="0.42578125" style="64" customWidth="1"/>
    <col min="6" max="6" width="24.7109375" style="64" customWidth="1"/>
    <col min="7" max="7" width="36.28515625" style="64" customWidth="1"/>
    <col min="8" max="8" width="19" customWidth="1"/>
  </cols>
  <sheetData>
    <row r="1" spans="1:10" x14ac:dyDescent="0.35">
      <c r="A1" s="32"/>
      <c r="B1" s="33" t="s">
        <v>0</v>
      </c>
      <c r="C1" s="34"/>
      <c r="D1" s="34"/>
      <c r="E1" s="34"/>
      <c r="F1" s="34"/>
      <c r="G1" s="35"/>
    </row>
    <row r="2" spans="1:10" x14ac:dyDescent="0.35">
      <c r="A2" s="36"/>
      <c r="B2" s="37"/>
      <c r="C2" s="38"/>
      <c r="D2" s="38"/>
      <c r="E2" s="38"/>
      <c r="F2" s="38" t="s">
        <v>1</v>
      </c>
      <c r="G2" s="39"/>
    </row>
    <row r="3" spans="1:10" x14ac:dyDescent="0.35">
      <c r="A3" s="36"/>
      <c r="B3" s="84" t="s">
        <v>79</v>
      </c>
      <c r="C3" s="38"/>
      <c r="D3" s="40"/>
      <c r="E3" s="38"/>
      <c r="F3" s="38">
        <v>20</v>
      </c>
      <c r="G3" s="41"/>
    </row>
    <row r="4" spans="1:10" x14ac:dyDescent="0.35">
      <c r="A4" s="42"/>
      <c r="B4" s="43" t="s">
        <v>2</v>
      </c>
      <c r="C4" s="44"/>
      <c r="D4" s="44"/>
      <c r="E4" s="44"/>
      <c r="F4" s="44"/>
      <c r="G4" s="85"/>
    </row>
    <row r="5" spans="1:10" ht="21.75" thickBot="1" x14ac:dyDescent="0.4">
      <c r="A5" s="45"/>
      <c r="B5" s="46" t="s">
        <v>69</v>
      </c>
      <c r="C5" s="46"/>
      <c r="D5" s="46"/>
      <c r="E5" s="46"/>
      <c r="F5" s="46"/>
      <c r="G5" s="47"/>
    </row>
    <row r="6" spans="1:10" ht="21.75" thickBot="1" x14ac:dyDescent="0.4">
      <c r="A6" s="48" t="s">
        <v>3</v>
      </c>
      <c r="B6" s="49"/>
      <c r="C6" s="44"/>
      <c r="D6" s="50" t="s">
        <v>10</v>
      </c>
      <c r="E6" s="44"/>
      <c r="F6" s="51"/>
      <c r="G6" s="52" t="s">
        <v>12</v>
      </c>
    </row>
    <row r="7" spans="1:10" ht="21.75" thickBot="1" x14ac:dyDescent="0.4">
      <c r="A7" s="48" t="s">
        <v>50</v>
      </c>
      <c r="B7" s="108">
        <f>SUM('Income Weekly Envelope'!D22)</f>
        <v>0</v>
      </c>
      <c r="C7" s="44"/>
      <c r="D7" s="54"/>
      <c r="E7" s="44"/>
      <c r="F7" s="48" t="s">
        <v>13</v>
      </c>
      <c r="G7" s="116">
        <f>SUM('Expenditures Weekly Envelope'!J2)</f>
        <v>0</v>
      </c>
    </row>
    <row r="8" spans="1:10" ht="21.75" thickBot="1" x14ac:dyDescent="0.4">
      <c r="A8" s="48" t="s">
        <v>66</v>
      </c>
      <c r="B8" s="108">
        <f>SUM('Income Weekly Envelope'!E22)</f>
        <v>0</v>
      </c>
      <c r="C8" s="44"/>
      <c r="D8" s="54"/>
      <c r="E8" s="44"/>
      <c r="F8" s="48" t="s">
        <v>14</v>
      </c>
      <c r="G8" s="116">
        <f>SUM('Expenditures Weekly Envelope'!J3)</f>
        <v>0</v>
      </c>
    </row>
    <row r="9" spans="1:10" ht="21.75" thickBot="1" x14ac:dyDescent="0.4">
      <c r="A9" s="48" t="s">
        <v>4</v>
      </c>
      <c r="B9" s="108">
        <f>SUM('Income Weekly Envelope'!F22)</f>
        <v>0</v>
      </c>
      <c r="C9" s="44"/>
      <c r="D9" s="54"/>
      <c r="E9" s="44"/>
      <c r="F9" s="48" t="s">
        <v>4</v>
      </c>
      <c r="G9" s="116">
        <f>SUM('Expenditures Weekly Envelope'!J4)</f>
        <v>0</v>
      </c>
    </row>
    <row r="10" spans="1:10" ht="21.75" thickBot="1" x14ac:dyDescent="0.4">
      <c r="A10" s="48" t="s">
        <v>5</v>
      </c>
      <c r="B10" s="108">
        <f>SUM('Income Weekly Envelope'!G22)</f>
        <v>0</v>
      </c>
      <c r="C10" s="44"/>
      <c r="D10" s="54"/>
      <c r="E10" s="44"/>
      <c r="F10" s="48" t="s">
        <v>5</v>
      </c>
      <c r="G10" s="116">
        <f>SUM('Expenditures Weekly Envelope'!J5)</f>
        <v>0</v>
      </c>
    </row>
    <row r="11" spans="1:10" ht="21.75" thickBot="1" x14ac:dyDescent="0.4">
      <c r="A11" s="48" t="s">
        <v>6</v>
      </c>
      <c r="B11" s="108">
        <f>SUM('Income Weekly Envelope'!I22)</f>
        <v>0</v>
      </c>
      <c r="C11" s="44"/>
      <c r="D11" s="54"/>
      <c r="E11" s="44"/>
      <c r="F11" s="48" t="s">
        <v>6</v>
      </c>
      <c r="G11" s="116">
        <f>SUM('Expenditures Weekly Envelope'!J6)</f>
        <v>0</v>
      </c>
      <c r="J11" s="1"/>
    </row>
    <row r="12" spans="1:10" ht="21.75" thickBot="1" x14ac:dyDescent="0.4">
      <c r="A12" s="48" t="s">
        <v>8</v>
      </c>
      <c r="B12" s="108"/>
      <c r="C12" s="44"/>
      <c r="D12" s="54"/>
      <c r="E12" s="44"/>
      <c r="F12" s="48" t="s">
        <v>15</v>
      </c>
      <c r="G12" s="116">
        <f>SUM('Expenditures Weekly Envelope'!J7)</f>
        <v>0</v>
      </c>
    </row>
    <row r="13" spans="1:10" ht="21.75" thickBot="1" x14ac:dyDescent="0.4">
      <c r="A13" s="48" t="s">
        <v>7</v>
      </c>
      <c r="B13" s="108">
        <f>SUM('Income Weekly Envelope'!H22)</f>
        <v>0</v>
      </c>
      <c r="C13" s="44"/>
      <c r="D13" s="54"/>
      <c r="E13" s="44"/>
      <c r="F13" s="48"/>
      <c r="G13" s="116"/>
    </row>
    <row r="14" spans="1:10" ht="21.75" thickBot="1" x14ac:dyDescent="0.4">
      <c r="A14" s="48" t="s">
        <v>9</v>
      </c>
      <c r="B14" s="108">
        <f>SUM(B7:B13)</f>
        <v>0</v>
      </c>
      <c r="C14" s="44"/>
      <c r="D14" s="53">
        <f>SUM(D7:D13)</f>
        <v>0</v>
      </c>
      <c r="E14" s="44"/>
      <c r="F14" s="48" t="s">
        <v>16</v>
      </c>
      <c r="G14" s="116">
        <f>SUM('Expenditures Weekly Envelope'!J8)</f>
        <v>0</v>
      </c>
    </row>
    <row r="15" spans="1:10" ht="21.75" thickBot="1" x14ac:dyDescent="0.4">
      <c r="A15" s="55" t="s">
        <v>71</v>
      </c>
      <c r="B15" s="108">
        <f>SUM('Income Weekly Envelope'!J21)</f>
        <v>0</v>
      </c>
      <c r="C15" s="44"/>
      <c r="D15" s="50" t="s">
        <v>11</v>
      </c>
      <c r="E15" s="44"/>
      <c r="F15" s="48"/>
      <c r="G15" s="116"/>
    </row>
    <row r="16" spans="1:10" ht="21.75" thickBot="1" x14ac:dyDescent="0.4">
      <c r="A16" s="51" t="s">
        <v>23</v>
      </c>
      <c r="B16" s="109"/>
      <c r="C16" s="52"/>
      <c r="D16" s="53">
        <f>SUM(B14+B15)</f>
        <v>0</v>
      </c>
      <c r="E16" s="44"/>
      <c r="F16" s="48"/>
      <c r="G16" s="116"/>
    </row>
    <row r="17" spans="1:7" ht="21.75" thickBot="1" x14ac:dyDescent="0.4">
      <c r="A17" s="56" t="s">
        <v>24</v>
      </c>
      <c r="B17" s="110"/>
      <c r="C17" s="44"/>
      <c r="D17" s="57"/>
      <c r="E17" s="44"/>
      <c r="F17" s="48" t="s">
        <v>17</v>
      </c>
      <c r="G17" s="116">
        <f>SUM('Expenditures Weekly Envelope'!J9)</f>
        <v>0</v>
      </c>
    </row>
    <row r="18" spans="1:7" ht="21.75" thickBot="1" x14ac:dyDescent="0.4">
      <c r="A18" s="55" t="s">
        <v>25</v>
      </c>
      <c r="B18" s="111">
        <f>'Income Weekly Envelope'!J25</f>
        <v>0</v>
      </c>
      <c r="C18" s="44"/>
      <c r="D18" s="57"/>
      <c r="E18" s="44"/>
      <c r="F18" s="48"/>
      <c r="G18" s="116"/>
    </row>
    <row r="19" spans="1:7" ht="21.75" thickBot="1" x14ac:dyDescent="0.4">
      <c r="A19" s="51" t="s">
        <v>26</v>
      </c>
      <c r="B19" s="112"/>
      <c r="C19" s="58"/>
      <c r="D19" s="53">
        <f>SUM(D16-B19+B18)</f>
        <v>0</v>
      </c>
      <c r="E19" s="44"/>
      <c r="F19" s="48"/>
      <c r="G19" s="116"/>
    </row>
    <row r="20" spans="1:7" ht="21.75" thickBot="1" x14ac:dyDescent="0.4">
      <c r="A20" s="56" t="s">
        <v>27</v>
      </c>
      <c r="B20" s="110">
        <f>'Income Weekly Envelope'!J26</f>
        <v>0</v>
      </c>
      <c r="C20" s="44"/>
      <c r="D20" s="57"/>
      <c r="E20" s="44"/>
      <c r="F20" s="48"/>
      <c r="G20" s="116"/>
    </row>
    <row r="21" spans="1:7" ht="21.75" thickBot="1" x14ac:dyDescent="0.4">
      <c r="A21" s="48" t="s">
        <v>81</v>
      </c>
      <c r="B21" s="108">
        <f>'Income Weekly Envelope'!J27</f>
        <v>0</v>
      </c>
      <c r="C21" s="44"/>
      <c r="D21" s="57"/>
      <c r="E21" s="44"/>
      <c r="F21" s="48"/>
      <c r="G21" s="116"/>
    </row>
    <row r="22" spans="1:7" ht="21.75" thickBot="1" x14ac:dyDescent="0.4">
      <c r="A22" s="48" t="s">
        <v>28</v>
      </c>
      <c r="B22" s="108">
        <f>'Income Weekly Envelope'!J28</f>
        <v>0</v>
      </c>
      <c r="C22" s="44"/>
      <c r="D22" s="57"/>
      <c r="E22" s="44"/>
      <c r="F22" s="48" t="s">
        <v>18</v>
      </c>
      <c r="G22" s="116">
        <f>SUM('Expenditures Weekly Envelope'!J10)</f>
        <v>0</v>
      </c>
    </row>
    <row r="23" spans="1:7" ht="21.75" thickBot="1" x14ac:dyDescent="0.4">
      <c r="A23" s="55" t="s">
        <v>29</v>
      </c>
      <c r="B23" s="111">
        <f>'Income Weekly Envelope'!J29</f>
        <v>0</v>
      </c>
      <c r="C23" s="44"/>
      <c r="D23" s="57"/>
      <c r="E23" s="44"/>
      <c r="F23" s="48" t="s">
        <v>19</v>
      </c>
      <c r="G23" s="116">
        <f>SUM('Expenditures Weekly Envelope'!J11)</f>
        <v>0</v>
      </c>
    </row>
    <row r="24" spans="1:7" ht="21.75" thickBot="1" x14ac:dyDescent="0.4">
      <c r="A24" s="106" t="s">
        <v>83</v>
      </c>
      <c r="B24" s="113">
        <f>SUM('Income Weekly Envelope'!J30:J40)</f>
        <v>0</v>
      </c>
      <c r="C24" s="107"/>
      <c r="D24" s="59">
        <f>SUM(B20:B24)</f>
        <v>0</v>
      </c>
      <c r="E24" s="44"/>
      <c r="F24" s="48" t="s">
        <v>20</v>
      </c>
      <c r="G24" s="116">
        <f>SUM('Expenditures Weekly Envelope'!J12)</f>
        <v>0</v>
      </c>
    </row>
    <row r="25" spans="1:7" ht="21.75" thickBot="1" x14ac:dyDescent="0.4">
      <c r="A25" s="120" t="s">
        <v>30</v>
      </c>
      <c r="B25" s="121"/>
      <c r="C25" s="122"/>
      <c r="D25" s="114">
        <f>SUM(-D14)</f>
        <v>0</v>
      </c>
      <c r="E25" s="44"/>
      <c r="F25" s="48" t="s">
        <v>21</v>
      </c>
      <c r="G25" s="116">
        <f>SUM('Expenditures Weekly Envelope'!J13)</f>
        <v>0</v>
      </c>
    </row>
    <row r="26" spans="1:7" ht="21.75" thickBot="1" x14ac:dyDescent="0.4">
      <c r="A26" s="42" t="s">
        <v>31</v>
      </c>
      <c r="B26" s="44"/>
      <c r="C26" s="44"/>
      <c r="D26" s="115">
        <f>(D19+D24+D25)-G28</f>
        <v>0</v>
      </c>
      <c r="E26" s="44"/>
      <c r="F26" s="48" t="s">
        <v>22</v>
      </c>
      <c r="G26" s="116">
        <f>SUM('Expenditures Weekly Envelope'!J14:J24)</f>
        <v>0</v>
      </c>
    </row>
    <row r="27" spans="1:7" ht="21.75" thickBot="1" x14ac:dyDescent="0.4">
      <c r="A27" s="42" t="s">
        <v>32</v>
      </c>
      <c r="B27" s="37"/>
      <c r="C27" s="44"/>
      <c r="D27" s="44"/>
      <c r="E27" s="44"/>
      <c r="F27" s="48"/>
      <c r="G27" s="116"/>
    </row>
    <row r="28" spans="1:7" ht="21.75" thickBot="1" x14ac:dyDescent="0.4">
      <c r="A28" s="42" t="s">
        <v>33</v>
      </c>
      <c r="B28" s="37"/>
      <c r="C28" s="37" t="s">
        <v>34</v>
      </c>
      <c r="D28" s="44"/>
      <c r="E28" s="44"/>
      <c r="F28" s="48" t="s">
        <v>35</v>
      </c>
      <c r="G28" s="116">
        <f>SUM(G7:G26)</f>
        <v>0</v>
      </c>
    </row>
    <row r="29" spans="1:7" ht="21.75" thickBot="1" x14ac:dyDescent="0.4">
      <c r="A29" s="42"/>
      <c r="B29" s="44"/>
      <c r="C29" s="44"/>
      <c r="D29" s="44"/>
      <c r="E29" s="44"/>
      <c r="F29" s="44" t="s">
        <v>82</v>
      </c>
      <c r="G29" s="60"/>
    </row>
    <row r="30" spans="1:7" ht="21.75" thickBot="1" x14ac:dyDescent="0.4">
      <c r="A30" s="61"/>
      <c r="B30" s="62"/>
      <c r="C30" s="62"/>
      <c r="D30" s="62"/>
      <c r="E30" s="62"/>
      <c r="F30" s="62"/>
      <c r="G30" s="63"/>
    </row>
  </sheetData>
  <sheetProtection sheet="1" objects="1" scenarios="1"/>
  <mergeCells count="1">
    <mergeCell ref="A25:C25"/>
  </mergeCells>
  <phoneticPr fontId="14" type="noConversion"/>
  <printOptions horizontalCentered="1"/>
  <pageMargins left="0.7" right="0.7" top="0.75" bottom="0.75" header="0.3" footer="0.3"/>
  <pageSetup scale="78" fitToHeight="1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1"/>
  <sheetViews>
    <sheetView workbookViewId="0">
      <selection activeCell="C5" sqref="C5"/>
    </sheetView>
  </sheetViews>
  <sheetFormatPr defaultRowHeight="15" x14ac:dyDescent="0.25"/>
  <cols>
    <col min="1" max="1" width="12" customWidth="1"/>
    <col min="3" max="3" width="15.5703125" customWidth="1"/>
    <col min="4" max="4" width="13.42578125" customWidth="1"/>
    <col min="5" max="5" width="12.5703125" customWidth="1"/>
    <col min="6" max="6" width="12.7109375" customWidth="1"/>
    <col min="7" max="7" width="14.140625" customWidth="1"/>
    <col min="8" max="8" width="11.85546875" customWidth="1"/>
    <col min="9" max="9" width="14.5703125" customWidth="1"/>
    <col min="10" max="10" width="15" customWidth="1"/>
  </cols>
  <sheetData>
    <row r="1" spans="1:12" ht="18.75" thickBot="1" x14ac:dyDescent="0.3">
      <c r="A1" s="123" t="s">
        <v>61</v>
      </c>
      <c r="B1" s="123"/>
      <c r="C1" s="27"/>
      <c r="D1" s="11" t="s">
        <v>60</v>
      </c>
      <c r="E1" s="11"/>
      <c r="F1" s="11"/>
      <c r="G1" s="11"/>
      <c r="H1" s="11"/>
      <c r="I1" s="11"/>
      <c r="J1" s="11"/>
    </row>
    <row r="2" spans="1:12" ht="18.75" thickBot="1" x14ac:dyDescent="0.3">
      <c r="A2" s="12"/>
      <c r="B2" s="13"/>
      <c r="C2" s="12"/>
      <c r="D2" s="11"/>
      <c r="E2" s="11"/>
      <c r="F2" s="11"/>
      <c r="G2" s="11"/>
      <c r="H2" s="11"/>
      <c r="I2" s="11"/>
      <c r="J2" s="11"/>
    </row>
    <row r="3" spans="1:12" ht="18" x14ac:dyDescent="0.25">
      <c r="A3" s="14" t="s">
        <v>59</v>
      </c>
      <c r="B3" s="15" t="s">
        <v>58</v>
      </c>
      <c r="C3" s="93" t="s">
        <v>57</v>
      </c>
      <c r="D3" s="93" t="s">
        <v>56</v>
      </c>
      <c r="E3" s="93" t="s">
        <v>55</v>
      </c>
      <c r="F3" s="93" t="s">
        <v>54</v>
      </c>
      <c r="G3" s="93" t="s">
        <v>53</v>
      </c>
      <c r="H3" s="94" t="s">
        <v>52</v>
      </c>
      <c r="I3" s="94" t="s">
        <v>62</v>
      </c>
      <c r="J3" s="95" t="s">
        <v>51</v>
      </c>
    </row>
    <row r="4" spans="1:12" ht="18" x14ac:dyDescent="0.25">
      <c r="A4" s="16"/>
      <c r="B4" s="17"/>
      <c r="C4" s="96"/>
      <c r="D4" s="96" t="s">
        <v>50</v>
      </c>
      <c r="E4" s="96" t="s">
        <v>66</v>
      </c>
      <c r="F4" s="96" t="s">
        <v>4</v>
      </c>
      <c r="G4" s="96" t="s">
        <v>5</v>
      </c>
      <c r="H4" s="96" t="s">
        <v>15</v>
      </c>
      <c r="I4" s="96" t="s">
        <v>49</v>
      </c>
      <c r="J4" s="96"/>
    </row>
    <row r="5" spans="1:12" ht="18" x14ac:dyDescent="0.25">
      <c r="A5" s="23">
        <f>C1-6</f>
        <v>-6</v>
      </c>
      <c r="B5" s="19" t="s">
        <v>48</v>
      </c>
      <c r="C5" s="92"/>
      <c r="D5" s="86"/>
      <c r="E5" s="86"/>
      <c r="F5" s="86"/>
      <c r="G5" s="86"/>
      <c r="H5" s="86"/>
      <c r="I5" s="86"/>
      <c r="J5" s="87">
        <f>SUM(D5:I5)</f>
        <v>0</v>
      </c>
      <c r="K5" s="103"/>
      <c r="L5" s="103"/>
    </row>
    <row r="6" spans="1:12" ht="18" x14ac:dyDescent="0.25">
      <c r="A6" s="18"/>
      <c r="B6" s="19"/>
      <c r="C6" s="92"/>
      <c r="D6" s="104"/>
      <c r="E6" s="104"/>
      <c r="F6" s="104"/>
      <c r="G6" s="104"/>
      <c r="H6" s="104"/>
      <c r="I6" s="104"/>
      <c r="J6" s="87">
        <f>SUM(D6:I6)</f>
        <v>0</v>
      </c>
      <c r="K6" s="103"/>
      <c r="L6" s="103"/>
    </row>
    <row r="7" spans="1:12" ht="18" x14ac:dyDescent="0.25">
      <c r="A7" s="23">
        <f>C1-5</f>
        <v>-5</v>
      </c>
      <c r="B7" s="19" t="s">
        <v>47</v>
      </c>
      <c r="C7" s="92"/>
      <c r="D7" s="86"/>
      <c r="E7" s="86"/>
      <c r="F7" s="86"/>
      <c r="G7" s="86"/>
      <c r="H7" s="86"/>
      <c r="I7" s="86"/>
      <c r="J7" s="87">
        <f t="shared" ref="J7:J12" si="0">SUM(D7:I7)</f>
        <v>0</v>
      </c>
      <c r="K7" s="103"/>
      <c r="L7" s="103"/>
    </row>
    <row r="8" spans="1:12" ht="18" x14ac:dyDescent="0.25">
      <c r="A8" s="18"/>
      <c r="B8" s="19"/>
      <c r="C8" s="92"/>
      <c r="D8" s="104"/>
      <c r="E8" s="104"/>
      <c r="F8" s="104"/>
      <c r="G8" s="104"/>
      <c r="H8" s="104"/>
      <c r="I8" s="104"/>
      <c r="J8" s="87">
        <f t="shared" si="0"/>
        <v>0</v>
      </c>
      <c r="K8" s="103"/>
      <c r="L8" s="103"/>
    </row>
    <row r="9" spans="1:12" ht="18" x14ac:dyDescent="0.25">
      <c r="A9" s="18">
        <f>C1-4</f>
        <v>-4</v>
      </c>
      <c r="B9" s="19" t="s">
        <v>46</v>
      </c>
      <c r="C9" s="92"/>
      <c r="D9" s="86"/>
      <c r="E9" s="86"/>
      <c r="F9" s="86"/>
      <c r="G9" s="86"/>
      <c r="H9" s="86"/>
      <c r="I9" s="86"/>
      <c r="J9" s="87">
        <f t="shared" si="0"/>
        <v>0</v>
      </c>
      <c r="K9" s="103"/>
      <c r="L9" s="103"/>
    </row>
    <row r="10" spans="1:12" ht="18" x14ac:dyDescent="0.25">
      <c r="A10" s="18"/>
      <c r="B10" s="19"/>
      <c r="C10" s="92"/>
      <c r="D10" s="86"/>
      <c r="E10" s="86"/>
      <c r="F10" s="86"/>
      <c r="G10" s="86"/>
      <c r="H10" s="86"/>
      <c r="I10" s="86"/>
      <c r="J10" s="87">
        <f t="shared" si="0"/>
        <v>0</v>
      </c>
      <c r="K10" s="103"/>
      <c r="L10" s="103"/>
    </row>
    <row r="11" spans="1:12" ht="18" x14ac:dyDescent="0.25">
      <c r="A11" s="18">
        <f>C1-3</f>
        <v>-3</v>
      </c>
      <c r="B11" s="19" t="s">
        <v>72</v>
      </c>
      <c r="C11" s="92"/>
      <c r="D11" s="86"/>
      <c r="E11" s="86"/>
      <c r="F11" s="86"/>
      <c r="G11" s="86"/>
      <c r="H11" s="86"/>
      <c r="I11" s="86"/>
      <c r="J11" s="87">
        <f t="shared" si="0"/>
        <v>0</v>
      </c>
      <c r="K11" s="103"/>
      <c r="L11" s="103"/>
    </row>
    <row r="12" spans="1:12" ht="18" x14ac:dyDescent="0.25">
      <c r="A12" s="18"/>
      <c r="B12" s="19"/>
      <c r="C12" s="92"/>
      <c r="D12" s="86"/>
      <c r="E12" s="86"/>
      <c r="F12" s="86"/>
      <c r="G12" s="86"/>
      <c r="H12" s="86"/>
      <c r="I12" s="86"/>
      <c r="J12" s="87">
        <f t="shared" si="0"/>
        <v>0</v>
      </c>
      <c r="K12" s="103"/>
      <c r="L12" s="103"/>
    </row>
    <row r="13" spans="1:12" ht="18" x14ac:dyDescent="0.25">
      <c r="A13" s="18">
        <f>C1-2</f>
        <v>-2</v>
      </c>
      <c r="B13" s="19" t="s">
        <v>45</v>
      </c>
      <c r="C13" s="92"/>
      <c r="D13" s="86"/>
      <c r="E13" s="86"/>
      <c r="F13" s="86"/>
      <c r="G13" s="86"/>
      <c r="H13" s="86"/>
      <c r="I13" s="86"/>
      <c r="J13" s="87">
        <f t="shared" ref="J13:J18" si="1">SUM(D13:I13)</f>
        <v>0</v>
      </c>
      <c r="K13" s="103"/>
      <c r="L13" s="103"/>
    </row>
    <row r="14" spans="1:12" ht="18" x14ac:dyDescent="0.25">
      <c r="A14" s="18"/>
      <c r="B14" s="19"/>
      <c r="C14" s="92"/>
      <c r="D14" s="86"/>
      <c r="E14" s="86"/>
      <c r="F14" s="86"/>
      <c r="G14" s="86"/>
      <c r="H14" s="86"/>
      <c r="I14" s="86"/>
      <c r="J14" s="87">
        <f t="shared" si="1"/>
        <v>0</v>
      </c>
      <c r="K14" s="103"/>
      <c r="L14" s="103"/>
    </row>
    <row r="15" spans="1:12" ht="18" x14ac:dyDescent="0.25">
      <c r="A15" s="18">
        <f>C1-1</f>
        <v>-1</v>
      </c>
      <c r="B15" s="19" t="s">
        <v>44</v>
      </c>
      <c r="C15" s="92"/>
      <c r="D15" s="86"/>
      <c r="E15" s="86"/>
      <c r="F15" s="86"/>
      <c r="G15" s="86"/>
      <c r="H15" s="86"/>
      <c r="I15" s="86"/>
      <c r="J15" s="87">
        <f t="shared" si="1"/>
        <v>0</v>
      </c>
    </row>
    <row r="16" spans="1:12" ht="18" x14ac:dyDescent="0.25">
      <c r="A16" s="18"/>
      <c r="B16" s="19"/>
      <c r="C16" s="92"/>
      <c r="D16" s="86"/>
      <c r="E16" s="86"/>
      <c r="F16" s="86"/>
      <c r="G16" s="86"/>
      <c r="H16" s="86"/>
      <c r="I16" s="86"/>
      <c r="J16" s="87">
        <f t="shared" si="1"/>
        <v>0</v>
      </c>
    </row>
    <row r="17" spans="1:10" ht="18" x14ac:dyDescent="0.25">
      <c r="A17" s="18">
        <f>C1</f>
        <v>0</v>
      </c>
      <c r="B17" s="19" t="s">
        <v>43</v>
      </c>
      <c r="C17" s="92"/>
      <c r="D17" s="86"/>
      <c r="E17" s="86"/>
      <c r="F17" s="86"/>
      <c r="G17" s="86"/>
      <c r="H17" s="86"/>
      <c r="I17" s="86"/>
      <c r="J17" s="87">
        <f t="shared" si="1"/>
        <v>0</v>
      </c>
    </row>
    <row r="18" spans="1:10" ht="18" x14ac:dyDescent="0.25">
      <c r="A18" s="18" t="s">
        <v>37</v>
      </c>
      <c r="B18" s="19" t="s">
        <v>37</v>
      </c>
      <c r="C18" s="92"/>
      <c r="D18" s="86"/>
      <c r="E18" s="86"/>
      <c r="F18" s="86"/>
      <c r="G18" s="86"/>
      <c r="H18" s="86"/>
      <c r="I18" s="86"/>
      <c r="J18" s="87">
        <f t="shared" si="1"/>
        <v>0</v>
      </c>
    </row>
    <row r="19" spans="1:10" ht="18" x14ac:dyDescent="0.25">
      <c r="A19" s="12" t="s">
        <v>37</v>
      </c>
      <c r="B19" s="13"/>
      <c r="C19" s="97"/>
      <c r="D19" s="88"/>
      <c r="E19" s="88"/>
      <c r="F19" s="88"/>
      <c r="G19" s="88"/>
      <c r="H19" s="88"/>
      <c r="I19" s="88"/>
      <c r="J19" s="88"/>
    </row>
    <row r="20" spans="1:10" ht="18.75" thickBot="1" x14ac:dyDescent="0.3">
      <c r="A20" s="11"/>
      <c r="B20" s="13"/>
      <c r="C20" s="98" t="s">
        <v>42</v>
      </c>
      <c r="D20" s="87">
        <f>SUM(D5:D18)</f>
        <v>0</v>
      </c>
      <c r="E20" s="105">
        <f>SUM(E5:E19)</f>
        <v>0</v>
      </c>
      <c r="F20" s="105">
        <f>SUM(F5:F19)</f>
        <v>0</v>
      </c>
      <c r="G20" s="105">
        <f>SUM(G5:G19)</f>
        <v>0</v>
      </c>
      <c r="H20" s="105">
        <f>SUM(H5:H19)</f>
        <v>0</v>
      </c>
      <c r="I20" s="105">
        <f>SUM(I5:I19)</f>
        <v>0</v>
      </c>
      <c r="J20" s="87">
        <f>SUM(J5:J18)</f>
        <v>0</v>
      </c>
    </row>
    <row r="21" spans="1:10" ht="18.75" thickBot="1" x14ac:dyDescent="0.3">
      <c r="A21" s="12" t="s">
        <v>41</v>
      </c>
      <c r="B21" s="24">
        <v>8.7499999999999994E-2</v>
      </c>
      <c r="C21" s="99" t="s">
        <v>40</v>
      </c>
      <c r="D21" s="89">
        <f t="shared" ref="D21:I21" si="2">ROUND(D20-(D20/($B$26)),2)</f>
        <v>0</v>
      </c>
      <c r="E21" s="89">
        <f t="shared" si="2"/>
        <v>0</v>
      </c>
      <c r="F21" s="89">
        <f t="shared" si="2"/>
        <v>0</v>
      </c>
      <c r="G21" s="89">
        <f t="shared" si="2"/>
        <v>0</v>
      </c>
      <c r="H21" s="89">
        <f t="shared" si="2"/>
        <v>0</v>
      </c>
      <c r="I21" s="89">
        <f t="shared" si="2"/>
        <v>0</v>
      </c>
      <c r="J21" s="89">
        <f>SUM(D21:I21)</f>
        <v>0</v>
      </c>
    </row>
    <row r="22" spans="1:10" ht="18" x14ac:dyDescent="0.25">
      <c r="A22" s="11" t="s">
        <v>39</v>
      </c>
      <c r="B22" s="13"/>
      <c r="C22" s="98"/>
      <c r="D22" s="90">
        <f>D20-D21</f>
        <v>0</v>
      </c>
      <c r="E22" s="90">
        <f>SUM(E20-E21)</f>
        <v>0</v>
      </c>
      <c r="F22" s="90">
        <f>F20-F21</f>
        <v>0</v>
      </c>
      <c r="G22" s="90">
        <f>G20-G21</f>
        <v>0</v>
      </c>
      <c r="H22" s="90">
        <f>SUM(H20-H21)</f>
        <v>0</v>
      </c>
      <c r="I22" s="90">
        <f>SUM(I20-I21)</f>
        <v>0</v>
      </c>
      <c r="J22" s="90">
        <f>SUM(D22:I22)</f>
        <v>0</v>
      </c>
    </row>
    <row r="23" spans="1:10" ht="18" x14ac:dyDescent="0.25">
      <c r="A23" s="21" t="s">
        <v>38</v>
      </c>
      <c r="B23" s="22"/>
      <c r="C23" s="100"/>
      <c r="D23" s="91">
        <v>4230</v>
      </c>
      <c r="E23" s="91">
        <v>4231</v>
      </c>
      <c r="F23" s="91">
        <v>4235</v>
      </c>
      <c r="G23" s="91">
        <v>4240</v>
      </c>
      <c r="H23" s="91">
        <v>4255</v>
      </c>
      <c r="I23" s="91">
        <v>4245</v>
      </c>
      <c r="J23" s="91"/>
    </row>
    <row r="24" spans="1:10" ht="18" x14ac:dyDescent="0.25">
      <c r="A24" s="5"/>
      <c r="B24" s="6"/>
      <c r="C24" s="5"/>
      <c r="D24" s="4"/>
      <c r="E24" s="4"/>
      <c r="F24" s="4"/>
      <c r="G24" s="4" t="s">
        <v>65</v>
      </c>
      <c r="H24" s="4"/>
      <c r="I24" s="4"/>
      <c r="J24" s="4"/>
    </row>
    <row r="25" spans="1:10" ht="18" x14ac:dyDescent="0.25">
      <c r="A25" s="5"/>
      <c r="B25" s="6"/>
      <c r="C25" s="5"/>
      <c r="D25" s="8" t="s">
        <v>63</v>
      </c>
      <c r="E25" s="8"/>
      <c r="F25" s="25"/>
      <c r="G25" s="26"/>
      <c r="H25" s="26"/>
      <c r="I25" s="26"/>
      <c r="J25" s="117"/>
    </row>
    <row r="26" spans="1:10" ht="18" x14ac:dyDescent="0.25">
      <c r="A26" s="5"/>
      <c r="B26" s="10">
        <f>1+B21</f>
        <v>1.0874999999999999</v>
      </c>
      <c r="C26" s="5"/>
      <c r="D26" s="4" t="s">
        <v>27</v>
      </c>
      <c r="E26" s="4"/>
      <c r="F26" s="11"/>
      <c r="G26" s="26"/>
      <c r="H26" s="26"/>
      <c r="I26" s="26"/>
      <c r="J26" s="117"/>
    </row>
    <row r="27" spans="1:10" ht="18" x14ac:dyDescent="0.25">
      <c r="A27" s="5"/>
      <c r="B27" s="6"/>
      <c r="C27" s="5"/>
      <c r="D27" s="8" t="s">
        <v>81</v>
      </c>
      <c r="E27" s="8"/>
      <c r="F27" s="8"/>
      <c r="G27" s="7" t="s">
        <v>37</v>
      </c>
      <c r="H27" s="7"/>
      <c r="I27" s="7"/>
      <c r="J27" s="117"/>
    </row>
    <row r="28" spans="1:10" ht="18" x14ac:dyDescent="0.25">
      <c r="A28" s="5"/>
      <c r="B28" s="6"/>
      <c r="C28" s="5"/>
      <c r="D28" s="4" t="s">
        <v>28</v>
      </c>
      <c r="E28" s="4"/>
      <c r="F28" s="4"/>
      <c r="G28" s="7"/>
      <c r="H28" s="7"/>
      <c r="I28" s="7"/>
      <c r="J28" s="117"/>
    </row>
    <row r="29" spans="1:10" ht="18" x14ac:dyDescent="0.25">
      <c r="A29" s="5"/>
      <c r="B29" s="6"/>
      <c r="C29" s="5"/>
      <c r="D29" s="8" t="s">
        <v>64</v>
      </c>
      <c r="E29" s="8"/>
      <c r="F29" s="8"/>
      <c r="G29" s="9"/>
      <c r="H29" s="9"/>
      <c r="I29" s="9"/>
      <c r="J29" s="117"/>
    </row>
    <row r="30" spans="1:10" ht="18" x14ac:dyDescent="0.25">
      <c r="A30" s="5"/>
      <c r="B30" s="6"/>
      <c r="C30" s="5"/>
      <c r="D30" s="28" t="s">
        <v>76</v>
      </c>
      <c r="E30" s="20"/>
      <c r="F30" s="20"/>
      <c r="G30" s="29"/>
      <c r="H30" s="29"/>
      <c r="I30" s="29"/>
      <c r="J30" s="117"/>
    </row>
    <row r="31" spans="1:10" ht="18" x14ac:dyDescent="0.25">
      <c r="A31" s="5"/>
      <c r="B31" s="6"/>
      <c r="C31" s="5"/>
      <c r="D31" s="28" t="s">
        <v>77</v>
      </c>
      <c r="E31" s="20"/>
      <c r="F31" s="20"/>
      <c r="G31" s="29"/>
      <c r="H31" s="29"/>
      <c r="I31" s="29"/>
      <c r="J31" s="117"/>
    </row>
    <row r="32" spans="1:10" ht="18" x14ac:dyDescent="0.25">
      <c r="A32" s="5"/>
      <c r="B32" s="6"/>
      <c r="C32" s="5"/>
      <c r="D32" s="28" t="s">
        <v>68</v>
      </c>
      <c r="E32" s="20"/>
      <c r="F32" s="20"/>
      <c r="G32" s="29"/>
      <c r="H32" s="29"/>
      <c r="I32" s="29"/>
      <c r="J32" s="117"/>
    </row>
    <row r="33" spans="1:10" ht="18" x14ac:dyDescent="0.25">
      <c r="A33" s="5"/>
      <c r="B33" s="6"/>
      <c r="C33" s="5"/>
      <c r="D33" s="28" t="s">
        <v>68</v>
      </c>
      <c r="E33" s="20"/>
      <c r="F33" s="20"/>
      <c r="G33" s="29"/>
      <c r="H33" s="29"/>
      <c r="I33" s="29"/>
      <c r="J33" s="117"/>
    </row>
    <row r="34" spans="1:10" ht="18" x14ac:dyDescent="0.25">
      <c r="D34" s="28" t="s">
        <v>68</v>
      </c>
      <c r="E34" s="20"/>
      <c r="F34" s="20"/>
      <c r="G34" s="29"/>
      <c r="H34" s="29"/>
      <c r="I34" s="29"/>
      <c r="J34" s="117"/>
    </row>
    <row r="35" spans="1:10" ht="18" x14ac:dyDescent="0.25">
      <c r="D35" s="28" t="s">
        <v>68</v>
      </c>
      <c r="E35" s="20"/>
      <c r="F35" s="20"/>
      <c r="G35" s="29"/>
      <c r="H35" s="29"/>
      <c r="I35" s="29"/>
      <c r="J35" s="117"/>
    </row>
    <row r="36" spans="1:10" ht="18" x14ac:dyDescent="0.25">
      <c r="D36" s="28" t="s">
        <v>68</v>
      </c>
      <c r="E36" s="20"/>
      <c r="F36" s="20"/>
      <c r="G36" s="29"/>
      <c r="H36" s="29"/>
      <c r="I36" s="29"/>
      <c r="J36" s="117"/>
    </row>
    <row r="37" spans="1:10" ht="18" x14ac:dyDescent="0.25">
      <c r="D37" s="28" t="s">
        <v>68</v>
      </c>
      <c r="E37" s="20"/>
      <c r="F37" s="20"/>
      <c r="G37" s="29"/>
      <c r="H37" s="29"/>
      <c r="I37" s="29"/>
      <c r="J37" s="117"/>
    </row>
    <row r="38" spans="1:10" ht="18" x14ac:dyDescent="0.25">
      <c r="D38" s="28" t="s">
        <v>68</v>
      </c>
      <c r="E38" s="11"/>
      <c r="F38" s="11"/>
      <c r="G38" s="30"/>
      <c r="H38" s="30"/>
      <c r="I38" s="30"/>
      <c r="J38" s="117"/>
    </row>
    <row r="39" spans="1:10" ht="18" x14ac:dyDescent="0.25">
      <c r="D39" s="28" t="s">
        <v>68</v>
      </c>
      <c r="E39" s="11"/>
      <c r="F39" s="11"/>
      <c r="G39" s="30"/>
      <c r="H39" s="30"/>
      <c r="I39" s="26"/>
      <c r="J39" s="117"/>
    </row>
    <row r="40" spans="1:10" ht="18.75" thickBot="1" x14ac:dyDescent="0.3">
      <c r="D40" s="28" t="s">
        <v>68</v>
      </c>
      <c r="E40" s="8"/>
      <c r="F40" s="8"/>
      <c r="G40" s="7"/>
      <c r="H40" s="7"/>
      <c r="I40" s="7"/>
      <c r="J40" s="117"/>
    </row>
    <row r="41" spans="1:10" ht="18.75" thickBot="1" x14ac:dyDescent="0.3">
      <c r="D41" s="4"/>
      <c r="E41" s="4"/>
      <c r="F41" s="4"/>
      <c r="G41" s="3" t="s">
        <v>36</v>
      </c>
      <c r="H41" s="3"/>
      <c r="I41" s="3"/>
      <c r="J41" s="2">
        <f>SUM(J25:J40)</f>
        <v>0</v>
      </c>
    </row>
  </sheetData>
  <sheetProtection sheet="1" objects="1" scenarios="1"/>
  <mergeCells count="1">
    <mergeCell ref="A1:B1"/>
  </mergeCells>
  <phoneticPr fontId="14" type="noConversion"/>
  <pageMargins left="0.7" right="0.7" top="0.75" bottom="0.75" header="0.3" footer="0.3"/>
  <pageSetup scale="6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6"/>
  <sheetViews>
    <sheetView workbookViewId="0">
      <selection activeCell="J2" sqref="J2"/>
    </sheetView>
  </sheetViews>
  <sheetFormatPr defaultRowHeight="23.25" x14ac:dyDescent="0.35"/>
  <cols>
    <col min="1" max="1" width="9.140625" style="1"/>
    <col min="2" max="3" width="9.140625" style="1" hidden="1" customWidth="1"/>
    <col min="4" max="6" width="9.140625" style="83"/>
    <col min="7" max="7" width="11.5703125" style="83" customWidth="1"/>
    <col min="8" max="9" width="9.140625" style="83"/>
    <col min="10" max="10" width="18.5703125" style="83" customWidth="1"/>
  </cols>
  <sheetData>
    <row r="1" spans="1:10" x14ac:dyDescent="0.35">
      <c r="A1" s="31"/>
      <c r="B1" s="31"/>
      <c r="C1" s="31"/>
      <c r="D1" s="69"/>
      <c r="E1" s="69"/>
      <c r="F1" s="69"/>
      <c r="G1" s="69" t="s">
        <v>70</v>
      </c>
      <c r="H1" s="69"/>
      <c r="I1" s="69"/>
      <c r="J1" s="69"/>
    </row>
    <row r="2" spans="1:10" x14ac:dyDescent="0.35">
      <c r="A2" s="31"/>
      <c r="B2" s="31"/>
      <c r="C2" s="31"/>
      <c r="D2" s="70" t="s">
        <v>66</v>
      </c>
      <c r="E2" s="70"/>
      <c r="F2" s="70"/>
      <c r="G2" s="71"/>
      <c r="H2" s="71"/>
      <c r="I2" s="71"/>
      <c r="J2" s="118"/>
    </row>
    <row r="3" spans="1:10" x14ac:dyDescent="0.35">
      <c r="A3" s="31"/>
      <c r="B3" s="31"/>
      <c r="C3" s="31"/>
      <c r="D3" s="69" t="s">
        <v>67</v>
      </c>
      <c r="E3" s="69"/>
      <c r="F3" s="69"/>
      <c r="G3" s="71"/>
      <c r="H3" s="71"/>
      <c r="I3" s="71"/>
      <c r="J3" s="118"/>
    </row>
    <row r="4" spans="1:10" x14ac:dyDescent="0.35">
      <c r="A4" s="31"/>
      <c r="B4" s="31"/>
      <c r="C4" s="31"/>
      <c r="D4" s="70" t="s">
        <v>4</v>
      </c>
      <c r="E4" s="70"/>
      <c r="F4" s="70"/>
      <c r="G4" s="71" t="s">
        <v>37</v>
      </c>
      <c r="H4" s="71"/>
      <c r="I4" s="71"/>
      <c r="J4" s="118"/>
    </row>
    <row r="5" spans="1:10" x14ac:dyDescent="0.35">
      <c r="A5" s="31"/>
      <c r="B5" s="31"/>
      <c r="C5" s="31"/>
      <c r="D5" s="69" t="s">
        <v>5</v>
      </c>
      <c r="E5" s="69"/>
      <c r="F5" s="69"/>
      <c r="G5" s="72"/>
      <c r="H5" s="72"/>
      <c r="I5" s="72"/>
      <c r="J5" s="118"/>
    </row>
    <row r="6" spans="1:10" x14ac:dyDescent="0.35">
      <c r="A6" s="31"/>
      <c r="B6" s="31"/>
      <c r="C6" s="31"/>
      <c r="D6" s="73" t="s">
        <v>6</v>
      </c>
      <c r="E6" s="70"/>
      <c r="F6" s="70"/>
      <c r="G6" s="71"/>
      <c r="H6" s="71"/>
      <c r="I6" s="74"/>
      <c r="J6" s="119"/>
    </row>
    <row r="7" spans="1:10" x14ac:dyDescent="0.35">
      <c r="A7" s="31"/>
      <c r="B7" s="31"/>
      <c r="C7" s="31"/>
      <c r="D7" s="75" t="s">
        <v>15</v>
      </c>
      <c r="E7" s="70"/>
      <c r="F7" s="70"/>
      <c r="G7" s="71"/>
      <c r="H7" s="71"/>
      <c r="I7" s="74"/>
      <c r="J7" s="118"/>
    </row>
    <row r="8" spans="1:10" x14ac:dyDescent="0.35">
      <c r="A8" s="31"/>
      <c r="B8" s="31"/>
      <c r="C8" s="31"/>
      <c r="D8" s="76" t="s">
        <v>16</v>
      </c>
      <c r="E8" s="70"/>
      <c r="F8" s="70"/>
      <c r="G8" s="71"/>
      <c r="H8" s="71"/>
      <c r="I8" s="74"/>
      <c r="J8" s="118"/>
    </row>
    <row r="9" spans="1:10" x14ac:dyDescent="0.35">
      <c r="A9" s="31"/>
      <c r="B9" s="31"/>
      <c r="C9" s="31"/>
      <c r="D9" s="76" t="s">
        <v>17</v>
      </c>
      <c r="E9" s="70"/>
      <c r="F9" s="70"/>
      <c r="G9" s="71"/>
      <c r="H9" s="71"/>
      <c r="I9" s="74"/>
      <c r="J9" s="118"/>
    </row>
    <row r="10" spans="1:10" x14ac:dyDescent="0.35">
      <c r="A10" s="31"/>
      <c r="B10" s="31"/>
      <c r="C10" s="31"/>
      <c r="D10" s="77" t="s">
        <v>18</v>
      </c>
      <c r="E10" s="77"/>
      <c r="F10" s="77"/>
      <c r="G10" s="78"/>
      <c r="H10" s="78"/>
      <c r="I10" s="79"/>
      <c r="J10" s="118"/>
    </row>
    <row r="11" spans="1:10" x14ac:dyDescent="0.35">
      <c r="A11" s="31"/>
      <c r="B11" s="31"/>
      <c r="C11" s="31"/>
      <c r="D11" s="80" t="s">
        <v>19</v>
      </c>
      <c r="E11" s="80"/>
      <c r="F11" s="80"/>
      <c r="G11" s="72"/>
      <c r="H11" s="72"/>
      <c r="I11" s="81"/>
      <c r="J11" s="118"/>
    </row>
    <row r="12" spans="1:10" x14ac:dyDescent="0.35">
      <c r="A12" s="31"/>
      <c r="B12" s="31"/>
      <c r="C12" s="31"/>
      <c r="D12" s="80" t="s">
        <v>20</v>
      </c>
      <c r="E12" s="80"/>
      <c r="F12" s="80"/>
      <c r="G12" s="72"/>
      <c r="H12" s="72"/>
      <c r="I12" s="81"/>
      <c r="J12" s="118"/>
    </row>
    <row r="13" spans="1:10" x14ac:dyDescent="0.35">
      <c r="A13" s="31"/>
      <c r="B13" s="31"/>
      <c r="C13" s="31"/>
      <c r="D13" s="80" t="s">
        <v>21</v>
      </c>
      <c r="E13" s="80"/>
      <c r="F13" s="80"/>
      <c r="G13" s="72"/>
      <c r="H13" s="72"/>
      <c r="I13" s="81"/>
      <c r="J13" s="118"/>
    </row>
    <row r="14" spans="1:10" ht="20.25" x14ac:dyDescent="0.3">
      <c r="A14" s="31"/>
      <c r="B14" s="31"/>
      <c r="C14" s="31"/>
      <c r="D14" s="68" t="s">
        <v>80</v>
      </c>
      <c r="E14" s="66"/>
      <c r="F14" s="66"/>
      <c r="G14" s="65"/>
      <c r="H14" s="65"/>
      <c r="I14" s="67"/>
      <c r="J14" s="118"/>
    </row>
    <row r="15" spans="1:10" ht="20.25" x14ac:dyDescent="0.3">
      <c r="A15" s="31"/>
      <c r="B15" s="31"/>
      <c r="C15" s="31"/>
      <c r="D15" s="68" t="s">
        <v>73</v>
      </c>
      <c r="E15" s="66"/>
      <c r="F15" s="66"/>
      <c r="G15" s="65"/>
      <c r="H15" s="65"/>
      <c r="I15" s="67"/>
      <c r="J15" s="118"/>
    </row>
    <row r="16" spans="1:10" ht="20.25" x14ac:dyDescent="0.3">
      <c r="A16" s="31"/>
      <c r="B16" s="31"/>
      <c r="C16" s="31"/>
      <c r="D16" s="68" t="s">
        <v>74</v>
      </c>
      <c r="E16" s="66"/>
      <c r="F16" s="66"/>
      <c r="G16" s="65"/>
      <c r="H16" s="65"/>
      <c r="I16" s="67"/>
      <c r="J16" s="118"/>
    </row>
    <row r="17" spans="1:10" ht="20.25" x14ac:dyDescent="0.3">
      <c r="A17" s="31"/>
      <c r="B17" s="31"/>
      <c r="C17" s="31"/>
      <c r="D17" s="68" t="s">
        <v>75</v>
      </c>
      <c r="E17" s="66"/>
      <c r="F17" s="66"/>
      <c r="G17" s="65"/>
      <c r="H17" s="65"/>
      <c r="I17" s="67"/>
      <c r="J17" s="118"/>
    </row>
    <row r="18" spans="1:10" ht="20.25" x14ac:dyDescent="0.3">
      <c r="A18" s="31"/>
      <c r="B18" s="31"/>
      <c r="C18" s="31"/>
      <c r="D18" s="68" t="s">
        <v>84</v>
      </c>
      <c r="E18" s="66"/>
      <c r="F18" s="66"/>
      <c r="G18" s="65"/>
      <c r="H18" s="65"/>
      <c r="I18" s="67"/>
      <c r="J18" s="118"/>
    </row>
    <row r="19" spans="1:10" ht="20.25" x14ac:dyDescent="0.3">
      <c r="A19" s="31"/>
      <c r="B19" s="31"/>
      <c r="C19" s="31"/>
      <c r="D19" s="68" t="s">
        <v>78</v>
      </c>
      <c r="E19" s="66"/>
      <c r="F19" s="66"/>
      <c r="G19" s="65"/>
      <c r="H19" s="65"/>
      <c r="I19" s="67"/>
      <c r="J19" s="118"/>
    </row>
    <row r="20" spans="1:10" ht="20.25" x14ac:dyDescent="0.3">
      <c r="A20" s="31"/>
      <c r="B20" s="31"/>
      <c r="C20" s="31"/>
      <c r="D20" s="68" t="s">
        <v>85</v>
      </c>
      <c r="E20" s="66"/>
      <c r="F20" s="66"/>
      <c r="G20" s="65"/>
      <c r="H20" s="65"/>
      <c r="I20" s="67"/>
      <c r="J20" s="118"/>
    </row>
    <row r="21" spans="1:10" ht="20.25" x14ac:dyDescent="0.3">
      <c r="A21" s="31"/>
      <c r="B21" s="31"/>
      <c r="C21" s="31"/>
      <c r="D21" s="68" t="s">
        <v>85</v>
      </c>
      <c r="E21" s="66"/>
      <c r="F21" s="66"/>
      <c r="G21" s="65"/>
      <c r="H21" s="65"/>
      <c r="I21" s="67"/>
      <c r="J21" s="118"/>
    </row>
    <row r="22" spans="1:10" ht="20.25" x14ac:dyDescent="0.3">
      <c r="A22" s="31"/>
      <c r="B22" s="31"/>
      <c r="C22" s="31"/>
      <c r="D22" s="68" t="s">
        <v>85</v>
      </c>
      <c r="E22" s="66"/>
      <c r="F22" s="66"/>
      <c r="G22" s="65"/>
      <c r="H22" s="65"/>
      <c r="I22" s="67"/>
      <c r="J22" s="118"/>
    </row>
    <row r="23" spans="1:10" ht="20.25" x14ac:dyDescent="0.3">
      <c r="A23" s="31"/>
      <c r="B23" s="31"/>
      <c r="C23" s="31"/>
      <c r="D23" s="68" t="s">
        <v>85</v>
      </c>
      <c r="E23" s="66"/>
      <c r="F23" s="66"/>
      <c r="G23" s="65"/>
      <c r="H23" s="65"/>
      <c r="I23" s="67"/>
      <c r="J23" s="118"/>
    </row>
    <row r="24" spans="1:10" ht="20.25" x14ac:dyDescent="0.3">
      <c r="A24" s="31"/>
      <c r="B24" s="31"/>
      <c r="C24" s="31"/>
      <c r="D24" s="68" t="s">
        <v>85</v>
      </c>
      <c r="E24" s="66"/>
      <c r="F24" s="66"/>
      <c r="G24" s="65"/>
      <c r="H24" s="65"/>
      <c r="I24" s="67"/>
      <c r="J24" s="118"/>
    </row>
    <row r="25" spans="1:10" ht="24" thickBot="1" x14ac:dyDescent="0.4">
      <c r="A25" s="31"/>
      <c r="B25" s="31"/>
      <c r="C25" s="31"/>
      <c r="D25" s="80"/>
      <c r="E25" s="80"/>
      <c r="F25" s="80"/>
      <c r="G25" s="72"/>
      <c r="H25" s="72"/>
      <c r="I25" s="81"/>
      <c r="J25" s="101"/>
    </row>
    <row r="26" spans="1:10" ht="24" thickBot="1" x14ac:dyDescent="0.4">
      <c r="A26" s="31"/>
      <c r="B26" s="31"/>
      <c r="C26" s="31"/>
      <c r="D26" s="69"/>
      <c r="E26" s="69"/>
      <c r="F26" s="69"/>
      <c r="G26" s="82" t="s">
        <v>36</v>
      </c>
      <c r="H26" s="82"/>
      <c r="I26" s="82"/>
      <c r="J26" s="102">
        <f>SUM(J2:J25)</f>
        <v>0</v>
      </c>
    </row>
  </sheetData>
  <sheetProtection sheet="1" objects="1" scenarios="1"/>
  <phoneticPr fontId="14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Weekly Envelope</vt:lpstr>
      <vt:lpstr>Income Weekly Envelope</vt:lpstr>
      <vt:lpstr>Expenditures Weekly Envelope</vt:lpstr>
      <vt:lpstr>'Weekly Envelope'!Print_Area</vt:lpstr>
    </vt:vector>
  </TitlesOfParts>
  <Company>Moose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Janisse</dc:creator>
  <cp:lastModifiedBy>Chris Maher</cp:lastModifiedBy>
  <cp:lastPrinted>2018-02-17T19:40:19Z</cp:lastPrinted>
  <dcterms:created xsi:type="dcterms:W3CDTF">2018-01-18T19:34:44Z</dcterms:created>
  <dcterms:modified xsi:type="dcterms:W3CDTF">2022-09-14T11:19:40Z</dcterms:modified>
</cp:coreProperties>
</file>